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676" activeTab="0"/>
  </bookViews>
  <sheets>
    <sheet name="проект формы реестра ИД " sheetId="1" r:id="rId1"/>
  </sheets>
  <definedNames>
    <definedName name="_xlnm.Print_Area" localSheetId="0">'проект формы реестра ИД '!$A$1:$K$76</definedName>
  </definedNames>
  <calcPr fullCalcOnLoad="1"/>
</workbook>
</file>

<file path=xl/sharedStrings.xml><?xml version="1.0" encoding="utf-8"?>
<sst xmlns="http://schemas.openxmlformats.org/spreadsheetml/2006/main" count="169" uniqueCount="137">
  <si>
    <t>Единый сельскохозяйственный налог</t>
  </si>
  <si>
    <t>Прочие субсидии</t>
  </si>
  <si>
    <t>Иные межбюджетные трансферты</t>
  </si>
  <si>
    <t>Номер п/п</t>
  </si>
  <si>
    <t>Классификация доходов бюджета</t>
  </si>
  <si>
    <t>код</t>
  </si>
  <si>
    <t xml:space="preserve">наименование </t>
  </si>
  <si>
    <t>Код главы главного администратора доходов</t>
  </si>
  <si>
    <t>Наименование главного администратора доходов бюджета</t>
  </si>
  <si>
    <t>Прогноз доходов бюджета</t>
  </si>
  <si>
    <t>2</t>
  </si>
  <si>
    <t>4</t>
  </si>
  <si>
    <t>5</t>
  </si>
  <si>
    <t>Наименование финансового органа</t>
  </si>
  <si>
    <t>Наименование бюджета</t>
  </si>
  <si>
    <t>Единица измерения: тыс.руб.</t>
  </si>
  <si>
    <t>Администрация Антоновского сельского поселения</t>
  </si>
  <si>
    <t>Бюджет Антоновского сельского поселения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</si>
  <si>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</si>
  <si>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</si>
  <si>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</si>
  <si>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</si>
  <si>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</si>
  <si>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</si>
  <si>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</si>
  <si>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</si>
  <si>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</si>
  <si>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</si>
  <si>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</si>
  <si>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</si>
  <si>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</si>
  <si>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</si>
  <si>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</si>
  <si>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</si>
  <si>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</si>
  <si>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</si>
  <si>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</si>
  <si>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</si>
  <si>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</si>
  <si>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</si>
  <si>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</si>
  <si>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</si>
  <si>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</si>
  <si>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</si>
  <si>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</si>
  <si>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</si>
  <si>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</si>
  <si>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</si>
  <si>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</si>
  <si>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</si>
  <si>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</si>
  <si>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</si>
  <si>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</si>
  <si>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</si>
  <si>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</si>
  <si>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</si>
  <si>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</si>
  <si>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</si>
  <si>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</si>
  <si>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сельских поселений</t>
  </si>
  <si>
    <t>ИТОГО:</t>
  </si>
  <si>
    <t>182.1.01.02010.01.1000.110</t>
  </si>
  <si>
    <t>000.1.01.02010.01.3000.110</t>
  </si>
  <si>
    <t>000.1.05.03010.01.1000.110</t>
  </si>
  <si>
    <t>182.1.05.03010.01.1000.110</t>
  </si>
  <si>
    <t>182.1.06.01030.10.0000.110</t>
  </si>
  <si>
    <t>000.1.06.01030.10.1000.110</t>
  </si>
  <si>
    <t>000.1.08.04000.01.0000.110</t>
  </si>
  <si>
    <t>000.1.08.04020.01.0000.110</t>
  </si>
  <si>
    <t>944.1.08.04020.01.0000.110</t>
  </si>
  <si>
    <t>000.1.08.04020.01.1000.110</t>
  </si>
  <si>
    <t>944.1.08.04020.01.1000.110</t>
  </si>
  <si>
    <t>000.1.11.00000.00.0000.000</t>
  </si>
  <si>
    <t>944.1.16.90050.10.0000.140</t>
  </si>
  <si>
    <t>000.2.00.00000.00.0000.000</t>
  </si>
  <si>
    <t>000.2.02.00000.00.0000.000</t>
  </si>
  <si>
    <t>000.2.02.10000.00.0000.151</t>
  </si>
  <si>
    <t>000.2.02.15001.00.0000.151</t>
  </si>
  <si>
    <t>000.2.02.15001.10.0000.151</t>
  </si>
  <si>
    <t>000.2.02.29999.00.0000.151</t>
  </si>
  <si>
    <t>000.2.02.29999.10.0000.151</t>
  </si>
  <si>
    <t>000.2.02.30024.10.0000.151</t>
  </si>
  <si>
    <t>944.2.02.30024.10.0000.151</t>
  </si>
  <si>
    <t xml:space="preserve">Прогноз доходов бюджета на 2017  год (текущий финансовый год)              </t>
  </si>
  <si>
    <t xml:space="preserve"> 1 00 00000 00 0000 000</t>
  </si>
  <si>
    <t>Кассовое поступление в текущем финансовом году (по состоянию на  "01" ноября 2017 г)</t>
  </si>
  <si>
    <t>Оценка исполнения 20 17 г. (текущий финансовый год)</t>
  </si>
  <si>
    <t>на 2018 г. (очередной финансовый  год)</t>
  </si>
  <si>
    <t>на 2019 г. (первый  год планового периода)</t>
  </si>
  <si>
    <t>на 2020 г. (второй  год планового периода)</t>
  </si>
  <si>
    <t>Управление Федеральной налоговой службы по Волгоградской области</t>
  </si>
  <si>
    <t>Управление Федерального казначейства по Волгоградской области</t>
  </si>
  <si>
    <t>Адмиристрация Антоновского сельского поселения</t>
  </si>
  <si>
    <t>Комитет финансов Волгоградской области</t>
  </si>
  <si>
    <t>Аппарат Губернатора Волгоградской области</t>
  </si>
  <si>
    <t>Отдел бюджетно-финансовой политики и казначейства администрации Октябрьского муниципального района Волгоградской области</t>
  </si>
  <si>
    <t>Прочие межбюджетные трансферты, передаваемые бюджетам сельских поселений</t>
  </si>
  <si>
    <t xml:space="preserve"> 1 01 00000 00 0000 000</t>
  </si>
  <si>
    <t>101 02010 01 0000 110</t>
  </si>
  <si>
    <t xml:space="preserve">        Администрация Антоновского сельского поселения</t>
  </si>
  <si>
    <t>1 01 02020 01 0000 110</t>
  </si>
  <si>
    <t>1 01 02030 01 0000 110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</si>
  <si>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</si>
  <si>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</si>
  <si>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</si>
  <si>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</si>
  <si>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</si>
  <si>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</si>
  <si>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1 05 03010 01 0000 110</t>
  </si>
  <si>
    <t>1 06 00000 00 0000 000</t>
  </si>
  <si>
    <t>1 06 01030 10 0000 110</t>
  </si>
  <si>
    <t>1 06 06033 10 0000 110</t>
  </si>
  <si>
    <t>1 06 06043 10 0000 110</t>
  </si>
  <si>
    <t>1 08 00000 00 0000 000</t>
  </si>
  <si>
    <t>1 08 04020 01 0000 110</t>
  </si>
  <si>
    <t>1 11 00000 00 0000 000</t>
  </si>
  <si>
    <t>1 11 01050 10 0000 120</t>
  </si>
  <si>
    <t>1 11 05035 10 0000 120</t>
  </si>
  <si>
    <t>1 16 00000 00 0000 000</t>
  </si>
  <si>
    <t>1 16 33050 10 0000 140</t>
  </si>
  <si>
    <t>1 16 51040 02 0000 140</t>
  </si>
  <si>
    <t>1 16 90050 10 0000 140</t>
  </si>
  <si>
    <t>2 00 00000 00 0000 000</t>
  </si>
  <si>
    <t>2 02 00000 00 0000 000</t>
  </si>
  <si>
    <t>2 02 10000 00 0000 151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</si>
  <si>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</si>
  <si>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</si>
  <si>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</si>
  <si>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</si>
  <si>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</si>
  <si>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</si>
  <si>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</si>
  <si>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 xml:space="preserve"> 2 02 49999 10 0000 151</t>
  </si>
  <si>
    <t>2 07 00000 00 0000 000</t>
  </si>
  <si>
    <t>2 07 05030 10 0000 180</t>
  </si>
  <si>
    <t>2 02 35118 10 0000 151</t>
  </si>
  <si>
    <t xml:space="preserve">Реестр источников доходов бюджета  Антоновского сельского поселения Октябрьского муниципального района Волгоградской области бюджет Октябрьского муниципального района на 2018  и на плановый период 2019 и 2020 годов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</si>
</sst>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0.0000"/>
    <numFmt numFmtId="168" formatCode="0.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#,##0.0000"/>
    <numFmt numFmtId="176" formatCode="#,##0.00000"/>
    <numFmt numFmtId="177" formatCode="?"/>
  </numFmts>
  <fonts count="3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177" fontId="29" fillId="0" borderId="10" xfId="0" applyNumberFormat="1" applyFont="1" applyBorder="1" applyAlignment="1" applyProtection="1">
      <alignment horizontal="left" vertical="center" wrapText="1"/>
      <protection/>
    </xf>
    <xf numFmtId="177" fontId="28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29" fillId="0" borderId="12" xfId="0" applyNumberFormat="1" applyFont="1" applyBorder="1" applyAlignment="1" applyProtection="1">
      <alignment horizontal="left" vertical="center" wrapText="1"/>
      <protection/>
    </xf>
    <xf numFmtId="49" fontId="29" fillId="0" borderId="17" xfId="0" applyNumberFormat="1" applyFont="1" applyBorder="1" applyAlignment="1" applyProtection="1">
      <alignment horizontal="left" vertical="center" wrapText="1"/>
      <protection/>
    </xf>
    <xf numFmtId="49" fontId="31" fillId="0" borderId="10" xfId="0" applyNumberFormat="1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 applyProtection="1">
      <alignment horizontal="center" vertical="center" wrapText="1"/>
      <protection/>
    </xf>
    <xf numFmtId="49" fontId="31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 applyProtection="1">
      <alignment horizontal="right" vertical="center" wrapText="1"/>
      <protection/>
    </xf>
    <xf numFmtId="176" fontId="29" fillId="0" borderId="10" xfId="0" applyNumberFormat="1" applyFont="1" applyBorder="1" applyAlignment="1" applyProtection="1">
      <alignment horizontal="right" vertical="center" wrapText="1"/>
      <protection/>
    </xf>
    <xf numFmtId="17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74" fontId="0" fillId="0" borderId="20" xfId="0" applyNumberFormat="1" applyFont="1" applyBorder="1" applyAlignment="1">
      <alignment horizontal="right" vertical="center" wrapText="1"/>
    </xf>
    <xf numFmtId="174" fontId="0" fillId="0" borderId="2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174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34" fillId="0" borderId="21" xfId="0" applyNumberFormat="1" applyFont="1" applyBorder="1" applyAlignment="1">
      <alignment horizontal="right" vertical="center" wrapText="1"/>
    </xf>
    <xf numFmtId="174" fontId="10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29" fillId="0" borderId="22" xfId="0" applyNumberFormat="1" applyFont="1" applyBorder="1" applyAlignment="1" applyProtection="1">
      <alignment horizontal="right" vertical="center" wrapText="1"/>
      <protection/>
    </xf>
    <xf numFmtId="176" fontId="28" fillId="0" borderId="19" xfId="0" applyNumberFormat="1" applyFont="1" applyBorder="1" applyAlignment="1" applyProtection="1">
      <alignment horizontal="right" vertical="center" wrapText="1"/>
      <protection/>
    </xf>
    <xf numFmtId="176" fontId="29" fillId="0" borderId="17" xfId="0" applyNumberFormat="1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78"/>
  <sheetViews>
    <sheetView tabSelected="1" view="pageBreakPreview" zoomScale="60" workbookViewId="0" topLeftCell="A1">
      <selection activeCell="H12" sqref="H12:H13"/>
    </sheetView>
  </sheetViews>
  <sheetFormatPr defaultColWidth="9.00390625" defaultRowHeight="12.75" outlineLevelRow="1"/>
  <cols>
    <col min="1" max="1" width="7.00390625" style="1" customWidth="1"/>
    <col min="2" max="2" width="29.625" style="2" customWidth="1"/>
    <col min="3" max="3" width="45.00390625" style="3" customWidth="1"/>
    <col min="4" max="4" width="13.25390625" style="3" customWidth="1"/>
    <col min="5" max="5" width="28.875" style="3" customWidth="1"/>
    <col min="6" max="6" width="15.125" style="3" customWidth="1"/>
    <col min="7" max="7" width="16.125" style="1" customWidth="1"/>
    <col min="8" max="8" width="16.00390625" style="1" customWidth="1"/>
    <col min="9" max="9" width="15.125" style="1" customWidth="1"/>
    <col min="10" max="10" width="13.875" style="1" customWidth="1"/>
    <col min="11" max="11" width="15.875" style="1" customWidth="1"/>
    <col min="12" max="16384" width="9.125" style="1" customWidth="1"/>
  </cols>
  <sheetData>
    <row r="1" spans="6:11" ht="12.75">
      <c r="F1" s="13"/>
      <c r="G1" s="22"/>
      <c r="H1" s="22"/>
      <c r="I1" s="22"/>
      <c r="J1" s="39"/>
      <c r="K1" s="39"/>
    </row>
    <row r="2" spans="2:11" ht="12.75">
      <c r="B2" s="12"/>
      <c r="C2" s="46"/>
      <c r="D2" s="46"/>
      <c r="E2" s="46"/>
      <c r="F2" s="46"/>
      <c r="G2" s="39"/>
      <c r="H2" s="39"/>
      <c r="I2" s="39"/>
      <c r="J2" s="39"/>
      <c r="K2" s="39"/>
    </row>
    <row r="3" spans="2:11" ht="12.75">
      <c r="B3" s="12"/>
      <c r="C3" s="46"/>
      <c r="D3" s="46"/>
      <c r="E3" s="46"/>
      <c r="F3" s="46"/>
      <c r="G3" s="39"/>
      <c r="H3" s="39"/>
      <c r="I3" s="39"/>
      <c r="J3" s="39"/>
      <c r="K3" s="39"/>
    </row>
    <row r="4" spans="2:11" ht="12.75">
      <c r="B4" s="12"/>
      <c r="C4" s="46"/>
      <c r="D4" s="46"/>
      <c r="E4" s="46"/>
      <c r="F4" s="46"/>
      <c r="G4" s="39"/>
      <c r="H4" s="39"/>
      <c r="I4" s="39"/>
      <c r="J4" s="39"/>
      <c r="K4" s="39"/>
    </row>
    <row r="5" spans="2:11" ht="12.75">
      <c r="B5" s="12"/>
      <c r="C5" s="15"/>
      <c r="D5" s="15"/>
      <c r="E5" s="15"/>
      <c r="F5" s="15"/>
      <c r="G5" s="22"/>
      <c r="H5" s="39"/>
      <c r="I5" s="39"/>
      <c r="J5" s="39"/>
      <c r="K5" s="39"/>
    </row>
    <row r="6" spans="2:11" ht="36.75" customHeight="1">
      <c r="B6" s="45" t="s">
        <v>136</v>
      </c>
      <c r="C6" s="45"/>
      <c r="D6" s="45"/>
      <c r="E6" s="45"/>
      <c r="F6" s="45"/>
      <c r="G6" s="45"/>
      <c r="H6" s="45"/>
      <c r="I6" s="45"/>
      <c r="J6" s="45"/>
      <c r="K6" s="45"/>
    </row>
    <row r="7" spans="2:11" ht="14.25" customHeight="1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8" customHeight="1">
      <c r="A8" s="24" t="s">
        <v>13</v>
      </c>
      <c r="B8" s="24"/>
      <c r="C8" s="49" t="s">
        <v>99</v>
      </c>
      <c r="D8" s="49"/>
      <c r="E8" s="49"/>
      <c r="F8" s="49"/>
      <c r="G8" s="49"/>
      <c r="H8" s="49"/>
      <c r="I8" s="49"/>
      <c r="J8" s="49"/>
      <c r="K8" s="18"/>
    </row>
    <row r="9" spans="1:11" ht="22.5" customHeight="1">
      <c r="A9" s="24" t="s">
        <v>14</v>
      </c>
      <c r="B9" s="24"/>
      <c r="C9" s="47" t="s">
        <v>17</v>
      </c>
      <c r="D9" s="47"/>
      <c r="E9" s="47"/>
      <c r="F9" s="47"/>
      <c r="G9" s="25"/>
      <c r="H9" s="25"/>
      <c r="I9" s="25"/>
      <c r="J9" s="25"/>
      <c r="K9" s="18"/>
    </row>
    <row r="10" spans="1:11" ht="23.25" customHeight="1">
      <c r="A10" s="48" t="s">
        <v>15</v>
      </c>
      <c r="B10" s="48"/>
      <c r="C10" s="48"/>
      <c r="D10" s="18"/>
      <c r="E10" s="18"/>
      <c r="F10" s="18"/>
      <c r="G10" s="18"/>
      <c r="H10" s="18"/>
      <c r="I10" s="18"/>
      <c r="J10" s="18"/>
      <c r="K10" s="18"/>
    </row>
    <row r="11" spans="2:11" ht="15.75" customHeight="1">
      <c r="B11" s="23"/>
      <c r="C11" s="23"/>
      <c r="D11" s="18"/>
      <c r="E11" s="18"/>
      <c r="F11" s="18"/>
      <c r="G11" s="18"/>
      <c r="H11" s="18"/>
      <c r="I11" s="23"/>
      <c r="J11" s="23"/>
      <c r="K11" s="23"/>
    </row>
    <row r="12" spans="1:234" ht="33.75" customHeight="1">
      <c r="A12" s="16"/>
      <c r="B12" s="99" t="s">
        <v>4</v>
      </c>
      <c r="C12" s="99"/>
      <c r="D12" s="100" t="s">
        <v>7</v>
      </c>
      <c r="E12" s="100" t="s">
        <v>8</v>
      </c>
      <c r="F12" s="37" t="s">
        <v>83</v>
      </c>
      <c r="G12" s="40" t="s">
        <v>85</v>
      </c>
      <c r="H12" s="40" t="s">
        <v>86</v>
      </c>
      <c r="I12" s="42" t="s">
        <v>9</v>
      </c>
      <c r="J12" s="43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</row>
    <row r="13" spans="1:11" s="5" customFormat="1" ht="87.75" customHeight="1">
      <c r="A13" s="101" t="s">
        <v>3</v>
      </c>
      <c r="B13" s="102" t="s">
        <v>5</v>
      </c>
      <c r="C13" s="103" t="s">
        <v>6</v>
      </c>
      <c r="D13" s="100"/>
      <c r="E13" s="100"/>
      <c r="F13" s="38"/>
      <c r="G13" s="41"/>
      <c r="H13" s="41"/>
      <c r="I13" s="28" t="s">
        <v>87</v>
      </c>
      <c r="J13" s="28" t="s">
        <v>88</v>
      </c>
      <c r="K13" s="28" t="s">
        <v>89</v>
      </c>
    </row>
    <row r="14" spans="1:11" s="5" customFormat="1" ht="13.5" customHeight="1">
      <c r="A14" s="20">
        <v>1</v>
      </c>
      <c r="B14" s="21" t="s">
        <v>10</v>
      </c>
      <c r="C14" s="20">
        <v>3</v>
      </c>
      <c r="D14" s="21" t="s">
        <v>11</v>
      </c>
      <c r="E14" s="21" t="s">
        <v>12</v>
      </c>
      <c r="F14" s="98">
        <v>7</v>
      </c>
      <c r="G14" s="19">
        <v>8</v>
      </c>
      <c r="H14" s="19">
        <v>9</v>
      </c>
      <c r="I14" s="20">
        <v>10</v>
      </c>
      <c r="J14" s="20">
        <v>11</v>
      </c>
      <c r="K14" s="20">
        <v>12</v>
      </c>
    </row>
    <row r="15" spans="1:11" s="6" customFormat="1" ht="16.5" customHeight="1">
      <c r="A15" s="104">
        <v>2</v>
      </c>
      <c r="B15" s="105" t="s">
        <v>84</v>
      </c>
      <c r="C15" s="50" t="s">
        <v>18</v>
      </c>
      <c r="D15" s="106"/>
      <c r="E15" s="106"/>
      <c r="F15" s="76">
        <f aca="true" t="shared" si="0" ref="F15:K15">F16+F22+F27+F31+F37+F45+F48</f>
        <v>2144.19</v>
      </c>
      <c r="G15" s="62">
        <f t="shared" si="0"/>
        <v>1813.5484</v>
      </c>
      <c r="H15" s="62">
        <f t="shared" si="0"/>
        <v>2144.19</v>
      </c>
      <c r="I15" s="62">
        <f t="shared" si="0"/>
        <v>1710.1000000000001</v>
      </c>
      <c r="J15" s="62">
        <f t="shared" si="0"/>
        <v>1829.1</v>
      </c>
      <c r="K15" s="62">
        <f t="shared" si="0"/>
        <v>1933.3</v>
      </c>
    </row>
    <row r="16" spans="1:11" s="6" customFormat="1" ht="22.5" customHeight="1">
      <c r="A16" s="107">
        <v>3</v>
      </c>
      <c r="B16" s="105" t="s">
        <v>97</v>
      </c>
      <c r="C16" s="50" t="s">
        <v>19</v>
      </c>
      <c r="D16" s="108"/>
      <c r="E16" s="108"/>
      <c r="F16" s="76">
        <f aca="true" t="shared" si="1" ref="F16:K16">F17+F20+F21</f>
        <v>473.70000000000005</v>
      </c>
      <c r="G16" s="62">
        <f t="shared" si="1"/>
        <v>495.92447000000004</v>
      </c>
      <c r="H16" s="62">
        <f t="shared" si="1"/>
        <v>473.70000000000005</v>
      </c>
      <c r="I16" s="62">
        <f t="shared" si="1"/>
        <v>209.7</v>
      </c>
      <c r="J16" s="62">
        <f t="shared" si="1"/>
        <v>228.5</v>
      </c>
      <c r="K16" s="62">
        <f t="shared" si="1"/>
        <v>240.3</v>
      </c>
    </row>
    <row r="17" spans="1:11" s="6" customFormat="1" ht="95.25" customHeight="1">
      <c r="A17" s="32">
        <v>4</v>
      </c>
      <c r="B17" s="57" t="s">
        <v>98</v>
      </c>
      <c r="C17" s="51" t="s">
        <v>20</v>
      </c>
      <c r="D17" s="93">
        <v>182</v>
      </c>
      <c r="E17" s="84" t="s">
        <v>90</v>
      </c>
      <c r="F17" s="63">
        <v>447.242</v>
      </c>
      <c r="G17" s="63">
        <v>468.37826</v>
      </c>
      <c r="H17" s="63">
        <v>447.242</v>
      </c>
      <c r="I17" s="64">
        <v>209.7</v>
      </c>
      <c r="J17" s="64">
        <v>228.5</v>
      </c>
      <c r="K17" s="64">
        <v>240.3</v>
      </c>
    </row>
    <row r="18" spans="1:11" ht="127.5" hidden="1" outlineLevel="1">
      <c r="A18" s="29"/>
      <c r="B18" s="57" t="s">
        <v>61</v>
      </c>
      <c r="C18" s="52" t="s">
        <v>21</v>
      </c>
      <c r="D18" s="84"/>
      <c r="E18" s="84"/>
      <c r="F18" s="63"/>
      <c r="G18" s="63">
        <v>466652.58</v>
      </c>
      <c r="H18" s="63"/>
      <c r="I18" s="65"/>
      <c r="J18" s="65"/>
      <c r="K18" s="65"/>
    </row>
    <row r="19" spans="1:11" ht="153" hidden="1" outlineLevel="1">
      <c r="A19" s="29"/>
      <c r="B19" s="58" t="s">
        <v>62</v>
      </c>
      <c r="C19" s="53" t="s">
        <v>22</v>
      </c>
      <c r="D19" s="84"/>
      <c r="E19" s="84"/>
      <c r="F19" s="62"/>
      <c r="G19" s="62">
        <v>210.87</v>
      </c>
      <c r="H19" s="62"/>
      <c r="I19" s="65"/>
      <c r="J19" s="65"/>
      <c r="K19" s="65"/>
    </row>
    <row r="20" spans="1:11" ht="140.25" collapsed="1">
      <c r="A20" s="29">
        <v>5</v>
      </c>
      <c r="B20" s="57" t="s">
        <v>100</v>
      </c>
      <c r="C20" s="52" t="s">
        <v>23</v>
      </c>
      <c r="D20" s="93">
        <v>182</v>
      </c>
      <c r="E20" s="84" t="s">
        <v>90</v>
      </c>
      <c r="F20" s="63">
        <v>0.048</v>
      </c>
      <c r="G20" s="63">
        <v>0.04815</v>
      </c>
      <c r="H20" s="63">
        <v>0.048</v>
      </c>
      <c r="I20" s="66">
        <v>0</v>
      </c>
      <c r="J20" s="66">
        <v>0</v>
      </c>
      <c r="K20" s="66">
        <v>0</v>
      </c>
    </row>
    <row r="21" spans="1:11" s="14" customFormat="1" ht="56.25" customHeight="1">
      <c r="A21" s="33">
        <v>6</v>
      </c>
      <c r="B21" s="57" t="s">
        <v>101</v>
      </c>
      <c r="C21" s="51" t="s">
        <v>24</v>
      </c>
      <c r="D21" s="93">
        <v>182</v>
      </c>
      <c r="E21" s="84" t="s">
        <v>90</v>
      </c>
      <c r="F21" s="63">
        <v>26.41</v>
      </c>
      <c r="G21" s="63">
        <v>27.49806</v>
      </c>
      <c r="H21" s="63">
        <v>26.41</v>
      </c>
      <c r="I21" s="66">
        <v>0</v>
      </c>
      <c r="J21" s="66">
        <v>0</v>
      </c>
      <c r="K21" s="66">
        <v>0</v>
      </c>
    </row>
    <row r="22" spans="1:11" ht="41.25" customHeight="1">
      <c r="A22" s="33">
        <v>7</v>
      </c>
      <c r="B22" s="58" t="s">
        <v>102</v>
      </c>
      <c r="C22" s="50" t="s">
        <v>25</v>
      </c>
      <c r="D22" s="84"/>
      <c r="E22" s="84"/>
      <c r="F22" s="62">
        <f aca="true" t="shared" si="2" ref="F22:K22">F23+F24+F25+F26</f>
        <v>608.6</v>
      </c>
      <c r="G22" s="62">
        <f t="shared" si="2"/>
        <v>544.39846</v>
      </c>
      <c r="H22" s="62">
        <f t="shared" si="2"/>
        <v>608.6</v>
      </c>
      <c r="I22" s="62">
        <f t="shared" si="2"/>
        <v>627.7</v>
      </c>
      <c r="J22" s="62">
        <f t="shared" si="2"/>
        <v>708.0999999999999</v>
      </c>
      <c r="K22" s="62">
        <f t="shared" si="2"/>
        <v>789.5</v>
      </c>
    </row>
    <row r="23" spans="1:11" ht="91.5" customHeight="1">
      <c r="A23" s="33">
        <v>8</v>
      </c>
      <c r="B23" s="57" t="s">
        <v>103</v>
      </c>
      <c r="C23" s="51" t="s">
        <v>26</v>
      </c>
      <c r="D23" s="93">
        <v>100</v>
      </c>
      <c r="E23" s="84" t="s">
        <v>91</v>
      </c>
      <c r="F23" s="63">
        <v>207.8</v>
      </c>
      <c r="G23" s="63">
        <v>221.13145</v>
      </c>
      <c r="H23" s="63">
        <v>207.8</v>
      </c>
      <c r="I23" s="67">
        <v>207.8</v>
      </c>
      <c r="J23" s="67">
        <v>217.2</v>
      </c>
      <c r="K23" s="67">
        <v>239</v>
      </c>
    </row>
    <row r="24" spans="1:11" ht="105" customHeight="1">
      <c r="A24" s="33">
        <v>9</v>
      </c>
      <c r="B24" s="57" t="s">
        <v>104</v>
      </c>
      <c r="C24" s="52" t="s">
        <v>27</v>
      </c>
      <c r="D24" s="93">
        <v>100</v>
      </c>
      <c r="E24" s="84" t="s">
        <v>91</v>
      </c>
      <c r="F24" s="63">
        <v>2.2</v>
      </c>
      <c r="G24" s="63">
        <v>2.31562</v>
      </c>
      <c r="H24" s="63">
        <v>2.2</v>
      </c>
      <c r="I24" s="67">
        <v>1.8</v>
      </c>
      <c r="J24" s="67">
        <v>1.8</v>
      </c>
      <c r="K24" s="67">
        <v>1.9</v>
      </c>
    </row>
    <row r="25" spans="1:11" ht="91.5" customHeight="1">
      <c r="A25" s="33">
        <v>10</v>
      </c>
      <c r="B25" s="57" t="s">
        <v>105</v>
      </c>
      <c r="C25" s="51" t="s">
        <v>28</v>
      </c>
      <c r="D25" s="93">
        <v>100</v>
      </c>
      <c r="E25" s="84" t="s">
        <v>91</v>
      </c>
      <c r="F25" s="63">
        <v>440.2</v>
      </c>
      <c r="G25" s="63">
        <v>364.10971</v>
      </c>
      <c r="H25" s="63">
        <v>440.2</v>
      </c>
      <c r="I25" s="67">
        <v>454</v>
      </c>
      <c r="J25" s="67">
        <v>523.3</v>
      </c>
      <c r="K25" s="67">
        <v>596.4</v>
      </c>
    </row>
    <row r="26" spans="1:11" ht="89.25" customHeight="1">
      <c r="A26" s="33">
        <v>11</v>
      </c>
      <c r="B26" s="57" t="s">
        <v>106</v>
      </c>
      <c r="C26" s="51" t="s">
        <v>29</v>
      </c>
      <c r="D26" s="93">
        <v>100</v>
      </c>
      <c r="E26" s="84" t="s">
        <v>91</v>
      </c>
      <c r="F26" s="63">
        <v>-41.6</v>
      </c>
      <c r="G26" s="63">
        <v>-43.15832</v>
      </c>
      <c r="H26" s="63">
        <v>-41.6</v>
      </c>
      <c r="I26" s="67">
        <v>-35.9</v>
      </c>
      <c r="J26" s="67">
        <v>-34.2</v>
      </c>
      <c r="K26" s="67">
        <v>-47.8</v>
      </c>
    </row>
    <row r="27" spans="1:11" ht="34.5" customHeight="1">
      <c r="A27" s="33">
        <v>12</v>
      </c>
      <c r="B27" s="58" t="s">
        <v>107</v>
      </c>
      <c r="C27" s="50" t="s">
        <v>30</v>
      </c>
      <c r="D27" s="85"/>
      <c r="E27" s="85"/>
      <c r="F27" s="62">
        <f aca="true" t="shared" si="3" ref="F27:K27">F28</f>
        <v>138.9</v>
      </c>
      <c r="G27" s="62">
        <f t="shared" si="3"/>
        <v>138.954</v>
      </c>
      <c r="H27" s="62">
        <f t="shared" si="3"/>
        <v>138.9</v>
      </c>
      <c r="I27" s="67">
        <f t="shared" si="3"/>
        <v>133</v>
      </c>
      <c r="J27" s="67">
        <f t="shared" si="3"/>
        <v>142</v>
      </c>
      <c r="K27" s="67">
        <f t="shared" si="3"/>
        <v>146.5</v>
      </c>
    </row>
    <row r="28" spans="1:11" ht="65.25" customHeight="1">
      <c r="A28" s="33">
        <v>13</v>
      </c>
      <c r="B28" s="57" t="s">
        <v>108</v>
      </c>
      <c r="C28" s="51" t="s">
        <v>0</v>
      </c>
      <c r="D28" s="93">
        <v>182</v>
      </c>
      <c r="E28" s="84" t="s">
        <v>90</v>
      </c>
      <c r="F28" s="63">
        <v>138.9</v>
      </c>
      <c r="G28" s="63">
        <v>138.954</v>
      </c>
      <c r="H28" s="63">
        <v>138.9</v>
      </c>
      <c r="I28" s="68">
        <v>133</v>
      </c>
      <c r="J28" s="68">
        <v>142</v>
      </c>
      <c r="K28" s="68">
        <v>146.5</v>
      </c>
    </row>
    <row r="29" spans="1:11" ht="21" customHeight="1" hidden="1" outlineLevel="1">
      <c r="A29" s="29"/>
      <c r="B29" s="58" t="s">
        <v>63</v>
      </c>
      <c r="C29" s="50" t="s">
        <v>31</v>
      </c>
      <c r="D29" s="86"/>
      <c r="E29" s="86"/>
      <c r="F29" s="62"/>
      <c r="G29" s="62">
        <v>138908</v>
      </c>
      <c r="H29" s="62"/>
      <c r="I29" s="69"/>
      <c r="J29" s="69"/>
      <c r="K29" s="69"/>
    </row>
    <row r="30" spans="1:11" ht="29.25" customHeight="1" hidden="1" outlineLevel="1">
      <c r="A30" s="29"/>
      <c r="B30" s="57" t="s">
        <v>64</v>
      </c>
      <c r="C30" s="51" t="s">
        <v>31</v>
      </c>
      <c r="D30" s="86"/>
      <c r="E30" s="86"/>
      <c r="F30" s="63"/>
      <c r="G30" s="63">
        <v>138908</v>
      </c>
      <c r="H30" s="63"/>
      <c r="I30" s="69"/>
      <c r="J30" s="69"/>
      <c r="K30" s="69"/>
    </row>
    <row r="31" spans="1:11" ht="22.5" customHeight="1" collapsed="1">
      <c r="A31" s="29">
        <v>14</v>
      </c>
      <c r="B31" s="58" t="s">
        <v>109</v>
      </c>
      <c r="C31" s="50" t="s">
        <v>32</v>
      </c>
      <c r="D31" s="86"/>
      <c r="E31" s="86"/>
      <c r="F31" s="62">
        <f aca="true" t="shared" si="4" ref="F31:K31">F32+F35+F36</f>
        <v>630.8</v>
      </c>
      <c r="G31" s="62">
        <f t="shared" si="4"/>
        <v>347.89448</v>
      </c>
      <c r="H31" s="62">
        <f t="shared" si="4"/>
        <v>630.8</v>
      </c>
      <c r="I31" s="70">
        <f t="shared" si="4"/>
        <v>606.4</v>
      </c>
      <c r="J31" s="70">
        <f t="shared" si="4"/>
        <v>609.7</v>
      </c>
      <c r="K31" s="70">
        <f t="shared" si="4"/>
        <v>613</v>
      </c>
    </row>
    <row r="32" spans="1:11" s="14" customFormat="1" ht="62.25" customHeight="1">
      <c r="A32" s="29">
        <v>15</v>
      </c>
      <c r="B32" s="57" t="s">
        <v>110</v>
      </c>
      <c r="C32" s="51" t="s">
        <v>33</v>
      </c>
      <c r="D32" s="93">
        <v>182</v>
      </c>
      <c r="E32" s="84" t="s">
        <v>90</v>
      </c>
      <c r="F32" s="63">
        <v>41.8</v>
      </c>
      <c r="G32" s="63">
        <v>24.62864</v>
      </c>
      <c r="H32" s="63">
        <v>41.8</v>
      </c>
      <c r="I32" s="68">
        <v>80.4</v>
      </c>
      <c r="J32" s="68">
        <v>83.7</v>
      </c>
      <c r="K32" s="68">
        <v>87</v>
      </c>
    </row>
    <row r="33" spans="1:11" s="7" customFormat="1" ht="58.5" customHeight="1" hidden="1" outlineLevel="1">
      <c r="A33" s="34"/>
      <c r="B33" s="57" t="s">
        <v>65</v>
      </c>
      <c r="C33" s="51" t="s">
        <v>33</v>
      </c>
      <c r="D33" s="86"/>
      <c r="E33" s="86"/>
      <c r="F33" s="63">
        <v>41800</v>
      </c>
      <c r="G33" s="63"/>
      <c r="H33" s="63">
        <v>41800</v>
      </c>
      <c r="I33" s="69"/>
      <c r="J33" s="69"/>
      <c r="K33" s="69"/>
    </row>
    <row r="34" spans="1:11" s="7" customFormat="1" ht="57" customHeight="1" hidden="1" outlineLevel="1">
      <c r="A34" s="34"/>
      <c r="B34" s="58" t="s">
        <v>66</v>
      </c>
      <c r="C34" s="50" t="s">
        <v>34</v>
      </c>
      <c r="D34" s="85"/>
      <c r="E34" s="85"/>
      <c r="F34" s="62"/>
      <c r="G34" s="62">
        <v>24470.04</v>
      </c>
      <c r="H34" s="62"/>
      <c r="I34" s="69"/>
      <c r="J34" s="69"/>
      <c r="K34" s="69"/>
    </row>
    <row r="35" spans="1:11" s="14" customFormat="1" ht="66" customHeight="1" collapsed="1">
      <c r="A35" s="32">
        <v>16</v>
      </c>
      <c r="B35" s="57" t="s">
        <v>111</v>
      </c>
      <c r="C35" s="51" t="s">
        <v>35</v>
      </c>
      <c r="D35" s="93">
        <v>182</v>
      </c>
      <c r="E35" s="84" t="s">
        <v>90</v>
      </c>
      <c r="F35" s="63">
        <v>6.19</v>
      </c>
      <c r="G35" s="63">
        <v>6.19469</v>
      </c>
      <c r="H35" s="63">
        <v>6.19</v>
      </c>
      <c r="I35" s="66">
        <v>0</v>
      </c>
      <c r="J35" s="66">
        <v>0</v>
      </c>
      <c r="K35" s="66">
        <v>0</v>
      </c>
    </row>
    <row r="36" spans="1:11" s="14" customFormat="1" ht="66.75" customHeight="1">
      <c r="A36" s="32">
        <v>17</v>
      </c>
      <c r="B36" s="57" t="s">
        <v>112</v>
      </c>
      <c r="C36" s="51" t="s">
        <v>36</v>
      </c>
      <c r="D36" s="93">
        <v>182</v>
      </c>
      <c r="E36" s="84" t="s">
        <v>90</v>
      </c>
      <c r="F36" s="63">
        <v>582.81</v>
      </c>
      <c r="G36" s="63">
        <v>317.07115</v>
      </c>
      <c r="H36" s="63">
        <v>582.81</v>
      </c>
      <c r="I36" s="68">
        <v>526</v>
      </c>
      <c r="J36" s="68">
        <v>526</v>
      </c>
      <c r="K36" s="68">
        <v>526</v>
      </c>
    </row>
    <row r="37" spans="1:11" s="7" customFormat="1" ht="30.75" customHeight="1">
      <c r="A37" s="32">
        <v>18</v>
      </c>
      <c r="B37" s="58" t="s">
        <v>113</v>
      </c>
      <c r="C37" s="50" t="s">
        <v>37</v>
      </c>
      <c r="D37" s="87"/>
      <c r="E37" s="87"/>
      <c r="F37" s="62">
        <f aca="true" t="shared" si="5" ref="F37:K37">F44</f>
        <v>0.2</v>
      </c>
      <c r="G37" s="62">
        <f t="shared" si="5"/>
        <v>0.2</v>
      </c>
      <c r="H37" s="62">
        <f t="shared" si="5"/>
        <v>0.2</v>
      </c>
      <c r="I37" s="71">
        <f t="shared" si="5"/>
        <v>7.1</v>
      </c>
      <c r="J37" s="71">
        <f t="shared" si="5"/>
        <v>7.5</v>
      </c>
      <c r="K37" s="71">
        <f t="shared" si="5"/>
        <v>8</v>
      </c>
    </row>
    <row r="38" spans="1:11" s="7" customFormat="1" ht="29.25" customHeight="1" hidden="1" outlineLevel="1">
      <c r="A38" s="34"/>
      <c r="B38" s="58" t="s">
        <v>67</v>
      </c>
      <c r="C38" s="50" t="s">
        <v>38</v>
      </c>
      <c r="D38" s="87"/>
      <c r="E38" s="87"/>
      <c r="F38" s="62">
        <v>200</v>
      </c>
      <c r="G38" s="62">
        <v>200</v>
      </c>
      <c r="H38" s="62">
        <v>200</v>
      </c>
      <c r="I38" s="65"/>
      <c r="J38" s="65"/>
      <c r="K38" s="65"/>
    </row>
    <row r="39" spans="1:11" s="7" customFormat="1" ht="29.25" customHeight="1" hidden="1" outlineLevel="1">
      <c r="A39" s="34"/>
      <c r="B39" s="58" t="s">
        <v>68</v>
      </c>
      <c r="C39" s="50" t="s">
        <v>39</v>
      </c>
      <c r="D39" s="87"/>
      <c r="E39" s="87"/>
      <c r="F39" s="62">
        <v>200</v>
      </c>
      <c r="G39" s="62">
        <v>200</v>
      </c>
      <c r="H39" s="62">
        <v>200</v>
      </c>
      <c r="I39" s="65"/>
      <c r="J39" s="65"/>
      <c r="K39" s="65"/>
    </row>
    <row r="40" spans="1:11" s="7" customFormat="1" ht="30" customHeight="1" hidden="1" outlineLevel="1">
      <c r="A40" s="34"/>
      <c r="B40" s="57" t="s">
        <v>69</v>
      </c>
      <c r="C40" s="51" t="s">
        <v>39</v>
      </c>
      <c r="D40" s="87"/>
      <c r="E40" s="87"/>
      <c r="F40" s="63">
        <v>200</v>
      </c>
      <c r="G40" s="63"/>
      <c r="H40" s="63">
        <v>200</v>
      </c>
      <c r="I40" s="65"/>
      <c r="J40" s="65"/>
      <c r="K40" s="65"/>
    </row>
    <row r="41" spans="1:11" s="7" customFormat="1" ht="41.25" customHeight="1" hidden="1" outlineLevel="1">
      <c r="A41" s="34"/>
      <c r="B41" s="58" t="s">
        <v>70</v>
      </c>
      <c r="C41" s="50" t="s">
        <v>39</v>
      </c>
      <c r="D41" s="87"/>
      <c r="E41" s="87"/>
      <c r="F41" s="62"/>
      <c r="G41" s="62">
        <v>200</v>
      </c>
      <c r="H41" s="62"/>
      <c r="I41" s="65"/>
      <c r="J41" s="65"/>
      <c r="K41" s="65"/>
    </row>
    <row r="42" spans="1:11" s="7" customFormat="1" ht="18.75" customHeight="1" hidden="1" outlineLevel="1">
      <c r="A42" s="34"/>
      <c r="B42" s="57" t="s">
        <v>71</v>
      </c>
      <c r="C42" s="51" t="s">
        <v>39</v>
      </c>
      <c r="D42" s="88"/>
      <c r="E42" s="88"/>
      <c r="F42" s="63"/>
      <c r="G42" s="63">
        <v>200</v>
      </c>
      <c r="H42" s="63"/>
      <c r="I42" s="65"/>
      <c r="J42" s="65"/>
      <c r="K42" s="65"/>
    </row>
    <row r="43" spans="1:11" s="7" customFormat="1" ht="17.25" customHeight="1" hidden="1" outlineLevel="1">
      <c r="A43" s="34"/>
      <c r="B43" s="58" t="s">
        <v>72</v>
      </c>
      <c r="C43" s="50" t="s">
        <v>40</v>
      </c>
      <c r="D43" s="88"/>
      <c r="E43" s="88"/>
      <c r="F43" s="62">
        <v>31070</v>
      </c>
      <c r="G43" s="62">
        <v>25250.83</v>
      </c>
      <c r="H43" s="62">
        <v>31070</v>
      </c>
      <c r="I43" s="65"/>
      <c r="J43" s="65"/>
      <c r="K43" s="65"/>
    </row>
    <row r="44" spans="1:11" s="7" customFormat="1" ht="84" customHeight="1" outlineLevel="1">
      <c r="A44" s="34">
        <v>19</v>
      </c>
      <c r="B44" s="59" t="s">
        <v>114</v>
      </c>
      <c r="C44" s="54" t="s">
        <v>39</v>
      </c>
      <c r="D44" s="94">
        <v>944</v>
      </c>
      <c r="E44" s="88" t="s">
        <v>16</v>
      </c>
      <c r="F44" s="62">
        <v>0.2</v>
      </c>
      <c r="G44" s="62">
        <v>0.2</v>
      </c>
      <c r="H44" s="62">
        <v>0.2</v>
      </c>
      <c r="I44" s="72">
        <v>7.1</v>
      </c>
      <c r="J44" s="72">
        <v>7.5</v>
      </c>
      <c r="K44" s="72">
        <v>8</v>
      </c>
    </row>
    <row r="45" spans="1:11" s="7" customFormat="1" ht="49.5" customHeight="1" outlineLevel="1">
      <c r="A45" s="34">
        <v>20</v>
      </c>
      <c r="B45" s="58" t="s">
        <v>115</v>
      </c>
      <c r="C45" s="50" t="s">
        <v>40</v>
      </c>
      <c r="D45" s="94"/>
      <c r="E45" s="88"/>
      <c r="F45" s="62">
        <f aca="true" t="shared" si="6" ref="F45:K45">F46+F47</f>
        <v>31.07</v>
      </c>
      <c r="G45" s="62">
        <f t="shared" si="6"/>
        <v>25.25083</v>
      </c>
      <c r="H45" s="62">
        <f t="shared" si="6"/>
        <v>31.07</v>
      </c>
      <c r="I45" s="70">
        <f t="shared" si="6"/>
        <v>19.7</v>
      </c>
      <c r="J45" s="70">
        <f t="shared" si="6"/>
        <v>20.8</v>
      </c>
      <c r="K45" s="70">
        <f t="shared" si="6"/>
        <v>21</v>
      </c>
    </row>
    <row r="46" spans="1:11" s="7" customFormat="1" ht="62.25" customHeight="1">
      <c r="A46" s="34">
        <v>21</v>
      </c>
      <c r="B46" s="57" t="s">
        <v>116</v>
      </c>
      <c r="C46" s="51" t="s">
        <v>41</v>
      </c>
      <c r="D46" s="93">
        <v>944</v>
      </c>
      <c r="E46" s="88" t="s">
        <v>16</v>
      </c>
      <c r="F46" s="63">
        <v>12.47</v>
      </c>
      <c r="G46" s="63">
        <v>12.47113</v>
      </c>
      <c r="H46" s="63">
        <v>12.47</v>
      </c>
      <c r="I46" s="66">
        <v>0</v>
      </c>
      <c r="J46" s="66">
        <v>0</v>
      </c>
      <c r="K46" s="66">
        <v>0</v>
      </c>
    </row>
    <row r="47" spans="1:11" s="10" customFormat="1" ht="71.25" customHeight="1">
      <c r="A47" s="32">
        <v>22</v>
      </c>
      <c r="B47" s="57" t="s">
        <v>117</v>
      </c>
      <c r="C47" s="51" t="s">
        <v>42</v>
      </c>
      <c r="D47" s="93">
        <v>944</v>
      </c>
      <c r="E47" s="88" t="s">
        <v>92</v>
      </c>
      <c r="F47" s="63">
        <v>18.6</v>
      </c>
      <c r="G47" s="63">
        <v>12.7797</v>
      </c>
      <c r="H47" s="63">
        <v>18.6</v>
      </c>
      <c r="I47" s="68">
        <v>19.7</v>
      </c>
      <c r="J47" s="68">
        <v>20.8</v>
      </c>
      <c r="K47" s="68">
        <v>21</v>
      </c>
    </row>
    <row r="48" spans="1:11" s="10" customFormat="1" ht="30.75" customHeight="1">
      <c r="A48" s="32">
        <v>23</v>
      </c>
      <c r="B48" s="58" t="s">
        <v>118</v>
      </c>
      <c r="C48" s="50" t="s">
        <v>43</v>
      </c>
      <c r="D48" s="84"/>
      <c r="E48" s="84"/>
      <c r="F48" s="62">
        <f aca="true" t="shared" si="7" ref="F48:K48">F49+F50+F51</f>
        <v>260.91999999999996</v>
      </c>
      <c r="G48" s="62">
        <f t="shared" si="7"/>
        <v>260.92616</v>
      </c>
      <c r="H48" s="62">
        <f t="shared" si="7"/>
        <v>260.91999999999996</v>
      </c>
      <c r="I48" s="71">
        <f t="shared" si="7"/>
        <v>106.5</v>
      </c>
      <c r="J48" s="71">
        <f t="shared" si="7"/>
        <v>112.5</v>
      </c>
      <c r="K48" s="71">
        <f t="shared" si="7"/>
        <v>115</v>
      </c>
    </row>
    <row r="49" spans="1:11" s="10" customFormat="1" ht="81" customHeight="1">
      <c r="A49" s="32">
        <v>24</v>
      </c>
      <c r="B49" s="57" t="s">
        <v>119</v>
      </c>
      <c r="C49" s="51" t="s">
        <v>44</v>
      </c>
      <c r="D49" s="93">
        <v>827</v>
      </c>
      <c r="E49" s="87" t="s">
        <v>93</v>
      </c>
      <c r="F49" s="63">
        <v>5</v>
      </c>
      <c r="G49" s="63">
        <v>5</v>
      </c>
      <c r="H49" s="63">
        <v>5</v>
      </c>
      <c r="I49" s="66">
        <v>0</v>
      </c>
      <c r="J49" s="66">
        <v>0</v>
      </c>
      <c r="K49" s="66">
        <v>0</v>
      </c>
    </row>
    <row r="50" spans="1:11" s="7" customFormat="1" ht="62.25" customHeight="1">
      <c r="A50" s="32">
        <v>25</v>
      </c>
      <c r="B50" s="57" t="s">
        <v>120</v>
      </c>
      <c r="C50" s="51" t="s">
        <v>45</v>
      </c>
      <c r="D50" s="93">
        <v>802</v>
      </c>
      <c r="E50" s="84" t="s">
        <v>94</v>
      </c>
      <c r="F50" s="63">
        <v>5.5</v>
      </c>
      <c r="G50" s="63">
        <v>5.5</v>
      </c>
      <c r="H50" s="63">
        <v>5.5</v>
      </c>
      <c r="I50" s="71">
        <v>4</v>
      </c>
      <c r="J50" s="71">
        <v>4</v>
      </c>
      <c r="K50" s="71">
        <v>4</v>
      </c>
    </row>
    <row r="51" spans="1:11" s="14" customFormat="1" ht="55.5" customHeight="1">
      <c r="A51" s="32">
        <v>26</v>
      </c>
      <c r="B51" s="57" t="s">
        <v>121</v>
      </c>
      <c r="C51" s="51" t="s">
        <v>46</v>
      </c>
      <c r="D51" s="93">
        <v>944</v>
      </c>
      <c r="E51" s="88" t="s">
        <v>16</v>
      </c>
      <c r="F51" s="63">
        <v>250.42</v>
      </c>
      <c r="G51" s="63">
        <v>250.42616</v>
      </c>
      <c r="H51" s="63">
        <v>250.42</v>
      </c>
      <c r="I51" s="71">
        <v>102.5</v>
      </c>
      <c r="J51" s="71">
        <v>108.5</v>
      </c>
      <c r="K51" s="71">
        <v>111</v>
      </c>
    </row>
    <row r="52" spans="1:11" s="7" customFormat="1" ht="41.25" customHeight="1" hidden="1" outlineLevel="1">
      <c r="A52" s="34"/>
      <c r="B52" s="57" t="s">
        <v>73</v>
      </c>
      <c r="C52" s="51" t="s">
        <v>46</v>
      </c>
      <c r="D52" s="87"/>
      <c r="E52" s="87"/>
      <c r="F52" s="63">
        <v>250420</v>
      </c>
      <c r="G52" s="63">
        <v>250426.16</v>
      </c>
      <c r="H52" s="63">
        <v>250420</v>
      </c>
      <c r="I52" s="65"/>
      <c r="J52" s="65"/>
      <c r="K52" s="65"/>
    </row>
    <row r="53" spans="1:11" s="7" customFormat="1" ht="41.25" customHeight="1" hidden="1" outlineLevel="1">
      <c r="A53" s="34"/>
      <c r="B53" s="58" t="s">
        <v>74</v>
      </c>
      <c r="C53" s="50" t="s">
        <v>47</v>
      </c>
      <c r="D53" s="87"/>
      <c r="E53" s="87"/>
      <c r="F53" s="62">
        <v>4729300</v>
      </c>
      <c r="G53" s="62">
        <v>3303300</v>
      </c>
      <c r="H53" s="62">
        <v>4729300</v>
      </c>
      <c r="I53" s="65"/>
      <c r="J53" s="65"/>
      <c r="K53" s="65"/>
    </row>
    <row r="54" spans="1:11" s="7" customFormat="1" ht="33.75" customHeight="1" hidden="1" outlineLevel="1">
      <c r="A54" s="34"/>
      <c r="B54" s="58" t="s">
        <v>75</v>
      </c>
      <c r="C54" s="50" t="s">
        <v>48</v>
      </c>
      <c r="D54" s="17"/>
      <c r="E54" s="17"/>
      <c r="F54" s="62">
        <v>4706300</v>
      </c>
      <c r="G54" s="62">
        <v>328030</v>
      </c>
      <c r="H54" s="62">
        <v>4706300</v>
      </c>
      <c r="I54" s="65"/>
      <c r="J54" s="65"/>
      <c r="K54" s="65"/>
    </row>
    <row r="55" spans="1:11" s="7" customFormat="1" ht="30" hidden="1" outlineLevel="1">
      <c r="A55" s="34"/>
      <c r="B55" s="58" t="s">
        <v>76</v>
      </c>
      <c r="C55" s="50" t="s">
        <v>49</v>
      </c>
      <c r="D55" s="17"/>
      <c r="E55" s="17"/>
      <c r="F55" s="62">
        <v>1820000</v>
      </c>
      <c r="G55" s="62">
        <v>1213333</v>
      </c>
      <c r="H55" s="62">
        <v>1820000</v>
      </c>
      <c r="I55" s="65"/>
      <c r="J55" s="65"/>
      <c r="K55" s="65"/>
    </row>
    <row r="56" spans="1:11" s="7" customFormat="1" ht="41.25" customHeight="1" hidden="1" outlineLevel="1">
      <c r="A56" s="34"/>
      <c r="B56" s="58" t="s">
        <v>77</v>
      </c>
      <c r="C56" s="50" t="s">
        <v>50</v>
      </c>
      <c r="D56" s="87"/>
      <c r="E56" s="87"/>
      <c r="F56" s="62">
        <v>1820000</v>
      </c>
      <c r="G56" s="62">
        <v>1213333</v>
      </c>
      <c r="H56" s="62">
        <v>1820000</v>
      </c>
      <c r="I56" s="65"/>
      <c r="J56" s="65"/>
      <c r="K56" s="65"/>
    </row>
    <row r="57" spans="1:11" s="7" customFormat="1" ht="46.5" customHeight="1" hidden="1" outlineLevel="1">
      <c r="A57" s="34"/>
      <c r="B57" s="58" t="s">
        <v>78</v>
      </c>
      <c r="C57" s="50" t="s">
        <v>51</v>
      </c>
      <c r="D57" s="87"/>
      <c r="E57" s="87"/>
      <c r="F57" s="62">
        <v>1820000</v>
      </c>
      <c r="G57" s="62">
        <v>1213333</v>
      </c>
      <c r="H57" s="62">
        <v>1820000</v>
      </c>
      <c r="I57" s="65"/>
      <c r="J57" s="65"/>
      <c r="K57" s="65"/>
    </row>
    <row r="58" spans="1:11" s="7" customFormat="1" ht="30.75" customHeight="1" outlineLevel="1">
      <c r="A58" s="34">
        <v>27</v>
      </c>
      <c r="B58" s="58" t="s">
        <v>122</v>
      </c>
      <c r="C58" s="50" t="s">
        <v>47</v>
      </c>
      <c r="D58" s="87"/>
      <c r="E58" s="87"/>
      <c r="F58" s="62">
        <f aca="true" t="shared" si="8" ref="F58:K58">F59+F74</f>
        <v>4729.3</v>
      </c>
      <c r="G58" s="62">
        <f t="shared" si="8"/>
        <v>3303.2999999999997</v>
      </c>
      <c r="H58" s="62">
        <f t="shared" si="8"/>
        <v>4729.3</v>
      </c>
      <c r="I58" s="62">
        <f t="shared" si="8"/>
        <v>4372.18</v>
      </c>
      <c r="J58" s="62">
        <f t="shared" si="8"/>
        <v>4372.78</v>
      </c>
      <c r="K58" s="62">
        <f t="shared" si="8"/>
        <v>4339.48</v>
      </c>
    </row>
    <row r="59" spans="1:11" s="7" customFormat="1" ht="39" customHeight="1" outlineLevel="1">
      <c r="A59" s="34">
        <v>28</v>
      </c>
      <c r="B59" s="58" t="s">
        <v>123</v>
      </c>
      <c r="C59" s="50" t="s">
        <v>48</v>
      </c>
      <c r="D59" s="87"/>
      <c r="E59" s="87"/>
      <c r="F59" s="62">
        <f aca="true" t="shared" si="9" ref="F59:K59">F60+F62+F66+F71</f>
        <v>4706.3</v>
      </c>
      <c r="G59" s="62">
        <f t="shared" si="9"/>
        <v>3280.2999999999997</v>
      </c>
      <c r="H59" s="62">
        <f t="shared" si="9"/>
        <v>4706.3</v>
      </c>
      <c r="I59" s="62">
        <f t="shared" si="9"/>
        <v>4372.18</v>
      </c>
      <c r="J59" s="62">
        <f t="shared" si="9"/>
        <v>4372.78</v>
      </c>
      <c r="K59" s="62">
        <f t="shared" si="9"/>
        <v>4339.48</v>
      </c>
    </row>
    <row r="60" spans="1:11" s="7" customFormat="1" ht="40.5" customHeight="1" outlineLevel="1">
      <c r="A60" s="34">
        <v>29</v>
      </c>
      <c r="B60" s="58" t="s">
        <v>124</v>
      </c>
      <c r="C60" s="50" t="s">
        <v>49</v>
      </c>
      <c r="D60" s="87"/>
      <c r="E60" s="87"/>
      <c r="F60" s="62">
        <f aca="true" t="shared" si="10" ref="F60:K60">F61</f>
        <v>1820</v>
      </c>
      <c r="G60" s="62">
        <f t="shared" si="10"/>
        <v>1213.333</v>
      </c>
      <c r="H60" s="62">
        <f t="shared" si="10"/>
        <v>1820</v>
      </c>
      <c r="I60" s="62">
        <f t="shared" si="10"/>
        <v>1820</v>
      </c>
      <c r="J60" s="62">
        <f t="shared" si="10"/>
        <v>1820</v>
      </c>
      <c r="K60" s="62">
        <f t="shared" si="10"/>
        <v>1784</v>
      </c>
    </row>
    <row r="61" spans="1:11" s="7" customFormat="1" ht="114" customHeight="1">
      <c r="A61" s="32">
        <v>30</v>
      </c>
      <c r="B61" s="57" t="s">
        <v>125</v>
      </c>
      <c r="C61" s="51" t="s">
        <v>51</v>
      </c>
      <c r="D61" s="94">
        <v>974</v>
      </c>
      <c r="E61" s="17" t="s">
        <v>95</v>
      </c>
      <c r="F61" s="63">
        <v>1820</v>
      </c>
      <c r="G61" s="63">
        <v>1213.333</v>
      </c>
      <c r="H61" s="63">
        <v>1820</v>
      </c>
      <c r="I61" s="73">
        <v>1820</v>
      </c>
      <c r="J61" s="73">
        <v>1820</v>
      </c>
      <c r="K61" s="73">
        <v>1784</v>
      </c>
    </row>
    <row r="62" spans="1:11" s="7" customFormat="1" ht="36" customHeight="1">
      <c r="A62" s="32">
        <v>31</v>
      </c>
      <c r="B62" s="58" t="s">
        <v>126</v>
      </c>
      <c r="C62" s="50" t="s">
        <v>52</v>
      </c>
      <c r="D62" s="17"/>
      <c r="E62" s="17"/>
      <c r="F62" s="62">
        <f aca="true" t="shared" si="11" ref="F62:K62">F65</f>
        <v>2495.5</v>
      </c>
      <c r="G62" s="62">
        <f t="shared" si="11"/>
        <v>1676.167</v>
      </c>
      <c r="H62" s="62">
        <f t="shared" si="11"/>
        <v>2495.5</v>
      </c>
      <c r="I62" s="62">
        <f t="shared" si="11"/>
        <v>0</v>
      </c>
      <c r="J62" s="62">
        <f t="shared" si="11"/>
        <v>0</v>
      </c>
      <c r="K62" s="62">
        <f t="shared" si="11"/>
        <v>0</v>
      </c>
    </row>
    <row r="63" spans="1:11" s="7" customFormat="1" ht="21" customHeight="1" hidden="1" outlineLevel="1">
      <c r="A63" s="34"/>
      <c r="B63" s="58" t="s">
        <v>79</v>
      </c>
      <c r="C63" s="50" t="s">
        <v>1</v>
      </c>
      <c r="D63" s="84"/>
      <c r="E63" s="84"/>
      <c r="F63" s="62">
        <v>2495500</v>
      </c>
      <c r="G63" s="62">
        <v>1676167</v>
      </c>
      <c r="H63" s="62">
        <v>2495500</v>
      </c>
      <c r="I63" s="65"/>
      <c r="J63" s="65"/>
      <c r="K63" s="65"/>
    </row>
    <row r="64" spans="1:11" s="7" customFormat="1" ht="24" customHeight="1" hidden="1" outlineLevel="1">
      <c r="A64" s="34"/>
      <c r="B64" s="58" t="s">
        <v>80</v>
      </c>
      <c r="C64" s="50" t="s">
        <v>53</v>
      </c>
      <c r="D64" s="84"/>
      <c r="E64" s="84"/>
      <c r="F64" s="62">
        <v>2495500</v>
      </c>
      <c r="G64" s="62">
        <v>1676167</v>
      </c>
      <c r="H64" s="62">
        <v>2495500</v>
      </c>
      <c r="I64" s="65"/>
      <c r="J64" s="65"/>
      <c r="K64" s="65"/>
    </row>
    <row r="65" spans="1:11" s="7" customFormat="1" ht="42.75" customHeight="1" collapsed="1">
      <c r="A65" s="32">
        <v>32</v>
      </c>
      <c r="B65" s="57" t="s">
        <v>127</v>
      </c>
      <c r="C65" s="51" t="s">
        <v>53</v>
      </c>
      <c r="D65" s="93">
        <v>944</v>
      </c>
      <c r="E65" s="88" t="s">
        <v>16</v>
      </c>
      <c r="F65" s="63">
        <v>2495.5</v>
      </c>
      <c r="G65" s="63">
        <v>1676.167</v>
      </c>
      <c r="H65" s="63">
        <v>2495.5</v>
      </c>
      <c r="I65" s="74">
        <v>0</v>
      </c>
      <c r="J65" s="74">
        <v>0</v>
      </c>
      <c r="K65" s="74">
        <v>0</v>
      </c>
    </row>
    <row r="66" spans="1:11" s="7" customFormat="1" ht="39" customHeight="1">
      <c r="A66" s="32">
        <v>33</v>
      </c>
      <c r="B66" s="58" t="s">
        <v>128</v>
      </c>
      <c r="C66" s="50" t="s">
        <v>54</v>
      </c>
      <c r="D66" s="84"/>
      <c r="E66" s="84"/>
      <c r="F66" s="62">
        <f aca="true" t="shared" si="12" ref="F66:K66">F69+F70</f>
        <v>64.2</v>
      </c>
      <c r="G66" s="62">
        <f t="shared" si="12"/>
        <v>64.2</v>
      </c>
      <c r="H66" s="62">
        <f t="shared" si="12"/>
        <v>64.2</v>
      </c>
      <c r="I66" s="62">
        <f t="shared" si="12"/>
        <v>69.6</v>
      </c>
      <c r="J66" s="62">
        <f t="shared" si="12"/>
        <v>70.19999999999999</v>
      </c>
      <c r="K66" s="62">
        <f t="shared" si="12"/>
        <v>72.89999999999999</v>
      </c>
    </row>
    <row r="67" spans="1:11" s="7" customFormat="1" ht="43.5" customHeight="1" hidden="1" outlineLevel="1">
      <c r="A67" s="34"/>
      <c r="B67" s="58" t="s">
        <v>81</v>
      </c>
      <c r="C67" s="50" t="s">
        <v>55</v>
      </c>
      <c r="D67" s="84"/>
      <c r="E67" s="84"/>
      <c r="F67" s="62">
        <v>3500</v>
      </c>
      <c r="G67" s="62">
        <v>3500</v>
      </c>
      <c r="H67" s="62">
        <v>3500</v>
      </c>
      <c r="I67" s="69"/>
      <c r="J67" s="69"/>
      <c r="K67" s="69"/>
    </row>
    <row r="68" spans="1:11" s="7" customFormat="1" ht="35.25" customHeight="1" hidden="1" outlineLevel="1">
      <c r="A68" s="34"/>
      <c r="B68" s="57" t="s">
        <v>82</v>
      </c>
      <c r="C68" s="51" t="s">
        <v>55</v>
      </c>
      <c r="D68" s="84"/>
      <c r="E68" s="84"/>
      <c r="F68" s="63">
        <v>3500</v>
      </c>
      <c r="G68" s="63">
        <v>3500</v>
      </c>
      <c r="H68" s="63">
        <v>3500</v>
      </c>
      <c r="I68" s="69"/>
      <c r="J68" s="69"/>
      <c r="K68" s="69"/>
    </row>
    <row r="69" spans="1:11" s="7" customFormat="1" ht="41.25" customHeight="1" outlineLevel="1">
      <c r="A69" s="34">
        <v>34</v>
      </c>
      <c r="B69" s="59" t="s">
        <v>129</v>
      </c>
      <c r="C69" s="54" t="s">
        <v>55</v>
      </c>
      <c r="D69" s="95">
        <v>944</v>
      </c>
      <c r="E69" s="88" t="s">
        <v>16</v>
      </c>
      <c r="F69" s="63">
        <v>3.5</v>
      </c>
      <c r="G69" s="63">
        <v>3.5</v>
      </c>
      <c r="H69" s="63">
        <v>3.5</v>
      </c>
      <c r="I69" s="71">
        <v>2.1</v>
      </c>
      <c r="J69" s="71">
        <v>2.1</v>
      </c>
      <c r="K69" s="71">
        <v>2.1</v>
      </c>
    </row>
    <row r="70" spans="1:11" s="14" customFormat="1" ht="48.75" customHeight="1">
      <c r="A70" s="32">
        <v>35</v>
      </c>
      <c r="B70" s="57" t="s">
        <v>135</v>
      </c>
      <c r="C70" s="55" t="s">
        <v>56</v>
      </c>
      <c r="D70" s="96">
        <v>944</v>
      </c>
      <c r="E70" s="89" t="s">
        <v>16</v>
      </c>
      <c r="F70" s="75">
        <v>60.7</v>
      </c>
      <c r="G70" s="63">
        <v>60.7</v>
      </c>
      <c r="H70" s="75">
        <v>60.7</v>
      </c>
      <c r="I70" s="71">
        <v>67.5</v>
      </c>
      <c r="J70" s="71">
        <v>68.1</v>
      </c>
      <c r="K70" s="71">
        <v>70.8</v>
      </c>
    </row>
    <row r="71" spans="1:11" s="7" customFormat="1" ht="18" customHeight="1">
      <c r="A71" s="32">
        <v>36</v>
      </c>
      <c r="B71" s="58" t="s">
        <v>130</v>
      </c>
      <c r="C71" s="50" t="s">
        <v>2</v>
      </c>
      <c r="D71" s="90"/>
      <c r="E71" s="90"/>
      <c r="F71" s="76">
        <f aca="true" t="shared" si="13" ref="F71:K71">F72+F73</f>
        <v>326.6</v>
      </c>
      <c r="G71" s="76">
        <f t="shared" si="13"/>
        <v>326.6</v>
      </c>
      <c r="H71" s="76">
        <f t="shared" si="13"/>
        <v>326.6</v>
      </c>
      <c r="I71" s="76">
        <f t="shared" si="13"/>
        <v>2482.58</v>
      </c>
      <c r="J71" s="76">
        <f t="shared" si="13"/>
        <v>2482.58</v>
      </c>
      <c r="K71" s="76">
        <f t="shared" si="13"/>
        <v>2482.58</v>
      </c>
    </row>
    <row r="72" spans="1:11" s="7" customFormat="1" ht="83.25" customHeight="1">
      <c r="A72" s="32">
        <v>37</v>
      </c>
      <c r="B72" s="60" t="s">
        <v>131</v>
      </c>
      <c r="C72" s="56" t="s">
        <v>57</v>
      </c>
      <c r="D72" s="97">
        <v>944</v>
      </c>
      <c r="E72" s="88" t="s">
        <v>16</v>
      </c>
      <c r="F72" s="77">
        <v>326.6</v>
      </c>
      <c r="G72" s="77">
        <v>326.6</v>
      </c>
      <c r="H72" s="77">
        <v>326.6</v>
      </c>
      <c r="I72" s="78">
        <v>0</v>
      </c>
      <c r="J72" s="78">
        <v>0</v>
      </c>
      <c r="K72" s="78">
        <v>0</v>
      </c>
    </row>
    <row r="73" spans="1:11" s="7" customFormat="1" ht="39" customHeight="1">
      <c r="A73" s="32">
        <v>38</v>
      </c>
      <c r="B73" s="60" t="s">
        <v>132</v>
      </c>
      <c r="C73" s="30" t="s">
        <v>96</v>
      </c>
      <c r="D73" s="97">
        <v>944</v>
      </c>
      <c r="E73" s="91" t="s">
        <v>16</v>
      </c>
      <c r="F73" s="77">
        <v>0</v>
      </c>
      <c r="G73" s="77">
        <v>0</v>
      </c>
      <c r="H73" s="77">
        <v>0</v>
      </c>
      <c r="I73" s="79">
        <v>2482.58</v>
      </c>
      <c r="J73" s="79">
        <v>2482.58</v>
      </c>
      <c r="K73" s="79">
        <v>2482.58</v>
      </c>
    </row>
    <row r="74" spans="1:11" s="31" customFormat="1" ht="28.5" customHeight="1">
      <c r="A74" s="32">
        <v>39</v>
      </c>
      <c r="B74" s="58" t="s">
        <v>133</v>
      </c>
      <c r="C74" s="50" t="s">
        <v>58</v>
      </c>
      <c r="D74" s="92"/>
      <c r="E74" s="92"/>
      <c r="F74" s="27">
        <f aca="true" t="shared" si="14" ref="F74:K74">F75</f>
        <v>23</v>
      </c>
      <c r="G74" s="27">
        <f t="shared" si="14"/>
        <v>23</v>
      </c>
      <c r="H74" s="27">
        <f t="shared" si="14"/>
        <v>23</v>
      </c>
      <c r="I74" s="80">
        <f t="shared" si="14"/>
        <v>0</v>
      </c>
      <c r="J74" s="80">
        <f t="shared" si="14"/>
        <v>0</v>
      </c>
      <c r="K74" s="80">
        <f t="shared" si="14"/>
        <v>0</v>
      </c>
    </row>
    <row r="75" spans="1:11" s="31" customFormat="1" ht="42" customHeight="1">
      <c r="A75" s="35">
        <v>40</v>
      </c>
      <c r="B75" s="57" t="s">
        <v>134</v>
      </c>
      <c r="C75" s="51" t="s">
        <v>59</v>
      </c>
      <c r="D75" s="93">
        <v>944</v>
      </c>
      <c r="E75" s="89" t="s">
        <v>16</v>
      </c>
      <c r="F75" s="81">
        <v>23</v>
      </c>
      <c r="G75" s="82">
        <v>23</v>
      </c>
      <c r="H75" s="81">
        <v>23</v>
      </c>
      <c r="I75" s="83">
        <v>0</v>
      </c>
      <c r="J75" s="83">
        <v>0</v>
      </c>
      <c r="K75" s="83">
        <v>0</v>
      </c>
    </row>
    <row r="76" spans="1:11" s="31" customFormat="1" ht="26.25" customHeight="1">
      <c r="A76" s="35">
        <v>41</v>
      </c>
      <c r="B76" s="61"/>
      <c r="C76" s="50" t="s">
        <v>60</v>
      </c>
      <c r="D76" s="92"/>
      <c r="E76" s="26"/>
      <c r="F76" s="81">
        <f aca="true" t="shared" si="15" ref="F76:K76">F15+F58</f>
        <v>6873.49</v>
      </c>
      <c r="G76" s="81">
        <f t="shared" si="15"/>
        <v>5116.8484</v>
      </c>
      <c r="H76" s="81">
        <f t="shared" si="15"/>
        <v>6873.49</v>
      </c>
      <c r="I76" s="81">
        <f t="shared" si="15"/>
        <v>6082.280000000001</v>
      </c>
      <c r="J76" s="81">
        <f t="shared" si="15"/>
        <v>6201.879999999999</v>
      </c>
      <c r="K76" s="81">
        <f t="shared" si="15"/>
        <v>6272.78</v>
      </c>
    </row>
    <row r="77" spans="2:6" ht="15.75">
      <c r="B77" s="8"/>
      <c r="C77" s="9"/>
      <c r="D77" s="9"/>
      <c r="E77" s="9"/>
      <c r="F77" s="9"/>
    </row>
    <row r="78" spans="2:6" ht="15.75">
      <c r="B78" s="36"/>
      <c r="C78" s="36"/>
      <c r="D78" s="11"/>
      <c r="E78" s="11"/>
      <c r="F78" s="11"/>
    </row>
  </sheetData>
  <sheetProtection/>
  <mergeCells count="20">
    <mergeCell ref="A10:C10"/>
    <mergeCell ref="C8:J8"/>
    <mergeCell ref="C2:F2"/>
    <mergeCell ref="C3:F3"/>
    <mergeCell ref="C4:F4"/>
    <mergeCell ref="C9:F9"/>
    <mergeCell ref="F12:F13"/>
    <mergeCell ref="J1:K1"/>
    <mergeCell ref="G2:K2"/>
    <mergeCell ref="G3:K3"/>
    <mergeCell ref="G4:K4"/>
    <mergeCell ref="H5:K5"/>
    <mergeCell ref="G12:G13"/>
    <mergeCell ref="H12:H13"/>
    <mergeCell ref="I12:K12"/>
    <mergeCell ref="B6:K6"/>
    <mergeCell ref="B78:C78"/>
    <mergeCell ref="B12:C12"/>
    <mergeCell ref="D12:D13"/>
    <mergeCell ref="E12:E13"/>
  </mergeCells>
  <printOptions/>
  <pageMargins left="0.5905511811023623" right="0.1968503937007874" top="0.35433070866141736" bottom="0.2755905511811024" header="0.3937007874015748" footer="0.1968503937007874"/>
  <pageSetup fitToHeight="3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Администратор</cp:lastModifiedBy>
  <cp:lastPrinted>2017-11-10T11:16:19Z</cp:lastPrinted>
  <dcterms:created xsi:type="dcterms:W3CDTF">2002-12-17T07:19:01Z</dcterms:created>
  <dcterms:modified xsi:type="dcterms:W3CDTF">2017-11-10T11:40:31Z</dcterms:modified>
  <cp:category/>
  <cp:version/>
  <cp:contentType/>
  <cp:contentStatus/>
</cp:coreProperties>
</file>